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<sst xmlns="http://schemas.openxmlformats.org/spreadsheetml/2006/main" count="54" uniqueCount="47">
  <si>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</si>
  <si>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</si>
  <si>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</si>
  <si>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</si>
  <si>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</si>
  <si>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</si>
  <si>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</si>
  <si>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</si>
  <si>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</si>
  <si>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</si>
  <si>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</si>
  <si>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</si>
  <si>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</si>
  <si>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</si>
  <si>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</si>
  <si>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</si>
  <si>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</si>
  <si>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</si>
  <si>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</si>
  <si>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</si>
  <si>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</si>
  <si>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</si>
  <si>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</si>
  <si>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</si>
  <si>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</si>
  <si>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</si>
  <si>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</si>
  <si>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</si>
  <si>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</si>
  <si>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</si>
  <si>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</si>
  <si>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</si>
  <si>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</si>
  <si>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</si>
  <si>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</si>
  <si>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</si>
  <si>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</si>
  <si>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</si>
  <si>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Brent Pelham &amp; Meesden Parish Council</t>
  </si>
  <si>
    <t>East Herts</t>
  </si>
  <si>
    <t>Our Parish has a large number of trees and maintenance of a single tree can run ito thousands of pounds.</t>
  </si>
  <si>
    <t>Monies from District Council for Tree planting and Jubilee celebrations</t>
  </si>
  <si>
    <t>Essential tree repairs, Drainage maintenance and BT broadband costs</t>
  </si>
  <si>
    <t>Repairs to Stocks at Brent Pelham</t>
  </si>
  <si>
    <t>2022/23</t>
  </si>
  <si>
    <t>No specific earmarked reserves</t>
  </si>
  <si>
    <t>Explanation of variances 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</si>
</sst>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F12" sqref="F1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4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1406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">
      <c r="A2" s="29" t="s">
        <v>16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 t="s">
        <v>39</v>
      </c>
      <c r="L3" s="9"/>
    </row>
    <row r="4" ht="13.5">
      <c r="A4" s="1" t="s">
        <v>35</v>
      </c>
    </row>
    <row r="5" spans="1:13" ht="99" customHeight="1">
      <c r="A5" s="48" t="s">
        <v>36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37</v>
      </c>
      <c r="E8" s="27"/>
      <c r="F8" s="38" t="s">
        <v>44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13163</v>
      </c>
      <c r="F11" s="8">
        <v>10164.43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19</v>
      </c>
      <c r="B13" s="46"/>
      <c r="C13" s="47"/>
      <c r="D13" s="8">
        <v>2525</v>
      </c>
      <c r="F13" s="8">
        <v>2525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416</v>
      </c>
      <c r="F15" s="8">
        <v>682.6</v>
      </c>
      <c r="G15" s="5">
        <f>F15-D15</f>
        <v>266.6</v>
      </c>
      <c r="H15" s="6">
        <f>IF((D15&gt;F15),(D15-F15)/D15,IF(D15&lt;F15,-(D15-F15)/D15,IF(D15=F15,0)))</f>
        <v>0.6408653846153847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0</v>
      </c>
      <c r="F17" s="8">
        <v>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20</v>
      </c>
      <c r="B21" s="43"/>
      <c r="C21" s="43"/>
      <c r="D21" s="8">
        <v>5940</v>
      </c>
      <c r="F21" s="8">
        <v>7123.55</v>
      </c>
      <c r="G21" s="5">
        <f>F21-D21</f>
        <v>1183.5500000000002</v>
      </c>
      <c r="H21" s="6">
        <f>IF((D21&gt;F21),(D21-F21)/D21,IF(D21&lt;F21,-(D21-F21)/D21,IF(D21=F21,0)))</f>
        <v>0.1992508417508418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10164</v>
      </c>
      <c r="F23" s="2">
        <v>6248.48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13163</v>
      </c>
      <c r="F26" s="8">
        <v>6248.48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4704</v>
      </c>
      <c r="F28" s="8">
        <v>7704</v>
      </c>
      <c r="G28" s="5">
        <f>F28-D28</f>
        <v>3000</v>
      </c>
      <c r="H28" s="6">
        <f>IF((D28&gt;F28),(D28-F28)/D28,IF(D28&lt;F28,-(D28-F28)/D28,IF(D28=F28,0)))</f>
        <v>0.6377551020408163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D16" sqref="D16"/>
    </sheetView>
  </sheetViews>
  <sheetFormatPr defaultColWidth="9.140625" defaultRowHeight="15"/>
  <cols>
    <col min="7" max="7" width="53.00390625" style="0" customWidth="1"/>
  </cols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spans="1:7" ht="14.25">
      <c r="A6" s="31" t="s">
        <v>23</v>
      </c>
      <c r="G6" t="s">
        <v>45</v>
      </c>
    </row>
    <row r="7" spans="2:4" ht="14.25">
      <c r="B7" s="34" t="s">
        <v>26</v>
      </c>
      <c r="D7" s="34"/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0</v>
      </c>
    </row>
    <row r="16" spans="1:7" ht="28.5">
      <c r="A16" s="31" t="s">
        <v>24</v>
      </c>
      <c r="D16" s="34">
        <v>6248.48</v>
      </c>
      <c r="G16" s="42" t="s">
        <v>40</v>
      </c>
    </row>
    <row r="17" ht="14.25">
      <c r="E17" s="33">
        <f>D16</f>
        <v>6248.48</v>
      </c>
    </row>
    <row r="18" spans="1:6" ht="15" thickBot="1">
      <c r="A18" s="31" t="s">
        <v>25</v>
      </c>
      <c r="F18" s="35">
        <f>E14+E17</f>
        <v>6248.48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ken newstead</cp:lastModifiedBy>
  <cp:lastPrinted>2022-05-18T17:26:49Z</cp:lastPrinted>
  <dcterms:created xsi:type="dcterms:W3CDTF">2012-07-11T10:01:28Z</dcterms:created>
  <dcterms:modified xsi:type="dcterms:W3CDTF">2023-05-03T13:25:32Z</dcterms:modified>
  <cp:category/>
  <cp:version/>
  <cp:contentType/>
  <cp:contentStatus/>
</cp:coreProperties>
</file>